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CONTABILIDAD\PLANILLAS\DOCUMENTOS VENTA DE SERVICIO\10 OCTUBRE 2025\"/>
    </mc:Choice>
  </mc:AlternateContent>
  <xr:revisionPtr revIDLastSave="0" documentId="13_ncr:1_{FEB818F5-1FA4-434B-968F-B538674DA2CC}" xr6:coauthVersionLast="47" xr6:coauthVersionMax="47" xr10:uidLastSave="{00000000-0000-0000-0000-000000000000}"/>
  <bookViews>
    <workbookView xWindow="-120" yWindow="-120" windowWidth="29040" windowHeight="15840" xr2:uid="{ED23AC4B-3266-46BE-99C9-8C043E937649}"/>
  </bookViews>
  <sheets>
    <sheet name="Ingresos según origen" sheetId="8" r:id="rId1"/>
  </sheets>
  <externalReferences>
    <externalReference r:id="rId2"/>
  </externalReferences>
  <definedNames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8" l="1"/>
  <c r="E30" i="8"/>
  <c r="D39" i="8"/>
  <c r="E22" i="8"/>
  <c r="E9" i="8" l="1"/>
  <c r="D41" i="8"/>
  <c r="E32" i="8"/>
  <c r="E24" i="8"/>
  <c r="E33" i="8" l="1"/>
</calcChain>
</file>

<file path=xl/sharedStrings.xml><?xml version="1.0" encoding="utf-8"?>
<sst xmlns="http://schemas.openxmlformats.org/spreadsheetml/2006/main" count="57" uniqueCount="55">
  <si>
    <t xml:space="preserve">Servicio Nacional de Salud </t>
  </si>
  <si>
    <t xml:space="preserve">Dirección de Fiscalización y Control </t>
  </si>
  <si>
    <t>ARS</t>
  </si>
  <si>
    <t>Anticipo Financiero</t>
  </si>
  <si>
    <t>FONDO REPONIBLE</t>
  </si>
  <si>
    <t xml:space="preserve">Sub-Total </t>
  </si>
  <si>
    <t>SENASA SUBSIDIADO</t>
  </si>
  <si>
    <t>SENASA CONTRIBUTIVO</t>
  </si>
  <si>
    <t>MONUMENTAL</t>
  </si>
  <si>
    <t>HUMANO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</si>
  <si>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</si>
  <si>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</si>
  <si>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</si>
  <si>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</si>
  <si>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</si>
  <si>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 xml:space="preserve">Total General </t>
  </si>
  <si>
    <t>Balance en Banco</t>
  </si>
  <si>
    <t>Cuenta Núm.</t>
  </si>
  <si>
    <t>Balance en libro</t>
  </si>
  <si>
    <t>Balance Conciliado</t>
  </si>
  <si>
    <t xml:space="preserve">Valor de Transferencia o Cheque </t>
  </si>
  <si>
    <t>Origen</t>
  </si>
  <si>
    <t xml:space="preserve">Fecha depópsito </t>
  </si>
  <si>
    <t xml:space="preserve">Núm. de Documento de referencia </t>
  </si>
  <si>
    <t xml:space="preserve">Comportamiento de Ingresos Percibidos Segregados según Origen </t>
  </si>
  <si>
    <t>SIMAG</t>
  </si>
  <si>
    <t>APS</t>
  </si>
  <si>
    <t>RENACER</t>
  </si>
  <si>
    <t>SEMMA</t>
  </si>
  <si>
    <t>PRIMERA DE HUMANO</t>
  </si>
  <si>
    <t>CMD</t>
  </si>
  <si>
    <t>Otros ingresos no identificados precedentemente</t>
  </si>
  <si>
    <t>Atenciones a pacientes</t>
  </si>
  <si>
    <t>FUTURO</t>
  </si>
  <si>
    <t>COIN</t>
  </si>
  <si>
    <t>Preparado por:</t>
  </si>
  <si>
    <t>Contador (a)</t>
  </si>
  <si>
    <t>Aprobado por:</t>
  </si>
  <si>
    <t>Director (a)</t>
  </si>
  <si>
    <t>GMA</t>
  </si>
  <si>
    <t>ARS RESERVAS</t>
  </si>
  <si>
    <t>Atencion a Extranjeros</t>
  </si>
  <si>
    <t>VENTA DE SERVICIO</t>
  </si>
  <si>
    <t>DEPOSITOS ARS SIN IDENTIFICAR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</si>
  <si>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Jose Manuel Rodriguez Jimenes </t>
    </r>
    <r>
      <rPr>
        <b/>
        <sz val="11"/>
        <color theme="1"/>
        <rFont val="Calibri"/>
        <family val="2"/>
        <scheme val="minor"/>
      </rPr>
      <t xml:space="preserve">   Mes: OCTUBRE Año: 2025         SRS: XX</t>
    </r>
  </si>
  <si>
    <t>PAGO MES OCTUBRE 2025</t>
  </si>
  <si>
    <t>CK-026288</t>
  </si>
  <si>
    <t>CK-164851</t>
  </si>
  <si>
    <t>CK-032499</t>
  </si>
  <si>
    <t>OCTUBRE</t>
  </si>
  <si>
    <t>CK-365256- 365991</t>
  </si>
  <si>
    <t>CK-588157</t>
  </si>
  <si>
    <t>INGRESOS OCTUBRE</t>
  </si>
  <si>
    <t>Dado a los 31 dias del mes de octubre el año 2025.</t>
  </si>
  <si>
    <t>Bajo las funciones que nos asisten certificamos que el valor de los ingresos percibidos al  31 de octubre 2025  correspondieron a un monto de RD$ 4,343,954.84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</si>
</sst>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€_-;\-* #,##0.00\ _€_-;_-* &quot;-&quot;??\ _€_-;_-@_-"/>
    <numFmt numFmtId="168" formatCode="_-* #.;\-* #.;_-* &quot;-&quot;??_-;_-@_ⴆ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 Light"/>
      <family val="1"/>
      <scheme val="major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8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1">
    <xf numFmtId="0" fontId="0" fillId="0" borderId="0" xfId="0"/>
    <xf numFmtId="164" fontId="0" fillId="0" borderId="0" xfId="0" applyNumberFormat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" fontId="0" fillId="0" borderId="1" xfId="0" applyNumberFormat="1" applyBorder="1"/>
    <xf numFmtId="166" fontId="0" fillId="0" borderId="1" xfId="1" applyFont="1" applyFill="1" applyBorder="1"/>
    <xf numFmtId="0" fontId="0" fillId="4" borderId="1" xfId="0" applyFill="1" applyBorder="1"/>
    <xf numFmtId="166" fontId="3" fillId="4" borderId="1" xfId="1" applyFont="1" applyFill="1" applyBorder="1"/>
    <xf numFmtId="0" fontId="0" fillId="0" borderId="1" xfId="0" applyBorder="1"/>
    <xf numFmtId="166" fontId="0" fillId="0" borderId="1" xfId="1" applyFont="1" applyBorder="1"/>
    <xf numFmtId="0" fontId="6" fillId="0" borderId="1" xfId="0" applyFont="1" applyBorder="1"/>
    <xf numFmtId="0" fontId="0" fillId="0" borderId="1" xfId="0" applyBorder="1" applyAlignment="1">
      <alignment wrapText="1"/>
    </xf>
    <xf numFmtId="0" fontId="0" fillId="0" borderId="5" xfId="0" applyBorder="1"/>
    <xf numFmtId="14" fontId="7" fillId="3" borderId="1" xfId="3" applyNumberFormat="1" applyFont="1" applyFill="1" applyBorder="1"/>
    <xf numFmtId="0" fontId="0" fillId="5" borderId="1" xfId="0" applyFill="1" applyBorder="1"/>
    <xf numFmtId="166" fontId="3" fillId="5" borderId="1" xfId="1" applyFont="1" applyFill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165" fontId="3" fillId="5" borderId="0" xfId="0" applyNumberFormat="1" applyFont="1" applyFill="1"/>
    <xf numFmtId="167" fontId="0" fillId="0" borderId="0" xfId="0" applyNumberFormat="1"/>
    <xf numFmtId="0" fontId="3" fillId="0" borderId="1" xfId="0" applyFont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10" fillId="6" borderId="8" xfId="0" applyFont="1" applyFill="1" applyBorder="1"/>
    <xf numFmtId="0" fontId="10" fillId="0" borderId="0" xfId="0" applyFont="1"/>
    <xf numFmtId="166" fontId="0" fillId="0" borderId="0" xfId="1" applyFont="1" applyBorder="1"/>
    <xf numFmtId="0" fontId="0" fillId="0" borderId="5" xfId="0" applyBorder="1" applyAlignment="1">
      <alignment wrapText="1"/>
    </xf>
    <xf numFmtId="1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4" borderId="1" xfId="0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2" fontId="0" fillId="0" borderId="0" xfId="1" applyNumberFormat="1" applyFont="1" applyBorder="1"/>
    <xf numFmtId="1" fontId="0" fillId="0" borderId="0" xfId="0" applyNumberFormat="1"/>
    <xf numFmtId="2" fontId="0" fillId="0" borderId="0" xfId="0" applyNumberFormat="1"/>
    <xf numFmtId="1" fontId="0" fillId="0" borderId="1" xfId="0" applyNumberForma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10" xfId="0" applyBorder="1"/>
    <xf numFmtId="168" fontId="0" fillId="0" borderId="1" xfId="7" applyNumberFormat="1" applyFont="1" applyBorder="1" applyAlignment="1">
      <alignment horizontal="center"/>
    </xf>
    <xf numFmtId="14" fontId="0" fillId="0" borderId="1" xfId="0" applyNumberFormat="1" applyBorder="1"/>
    <xf numFmtId="43" fontId="0" fillId="0" borderId="0" xfId="7" applyFont="1"/>
    <xf numFmtId="0" fontId="3" fillId="0" borderId="0" xfId="0" applyFont="1" applyAlignment="1">
      <alignment horizontal="center"/>
    </xf>
    <xf numFmtId="0" fontId="0" fillId="3" borderId="0" xfId="0" applyFill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4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</cellXfs>
  <cellStyles count="8">
    <cellStyle name="Millares" xfId="7" builtinId="3"/>
    <cellStyle name="Millares 2" xfId="4" xr:uid="{8DFAFF78-E71D-4DD8-A78F-E1B6B498FA7B}"/>
    <cellStyle name="Millares 2 4" xfId="2" xr:uid="{29FAED49-059A-4A3B-89CD-2DCCB9501B27}"/>
    <cellStyle name="Moneda" xfId="1" builtinId="4"/>
    <cellStyle name="Moneda 2" xfId="6" xr:uid="{62EABCC1-8929-4326-ACD7-90DFDC8A6B88}"/>
    <cellStyle name="Normal" xfId="0" builtinId="0"/>
    <cellStyle name="Normal 2" xfId="5" xr:uid="{69D0A1B8-0018-49E0-BF5B-1DD6B7EF5D64}"/>
    <cellStyle name="Normal 2 2" xfId="3" xr:uid="{A0D96611-8189-41CE-ABF7-63FE9B6C7E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BDBFB-74D8-4A6A-A036-B5D23FCA0D27}">
  <dimension ref="A3:L47"/>
  <sheetViews>
    <sheetView tabSelected="1" topLeftCell="A12" zoomScale="95" zoomScaleNormal="95" workbookViewId="0">
      <selection activeCell="G42" sqref="G42"/>
    </sheetView>
  </sheetViews>
  <sheetFormatPr baseColWidth="10" defaultColWidth="11.42578125" defaultRowHeight="15" x14ac:dyDescent="0.25"/>
  <cols>
    <col min="1" max="1" width="22" customWidth="1"/>
    <col min="2" max="2" width="88.85546875" customWidth="1"/>
    <col min="3" max="3" width="25" customWidth="1"/>
    <col min="4" max="4" width="30" bestFit="1" customWidth="1"/>
    <col min="5" max="5" width="24.140625" bestFit="1" customWidth="1"/>
    <col min="6" max="6" width="17.7109375" bestFit="1" customWidth="1"/>
    <col min="7" max="7" width="12.28515625" bestFit="1" customWidth="1"/>
    <col min="9" max="9" width="17.7109375" bestFit="1" customWidth="1"/>
    <col min="10" max="10" width="12.28515625" bestFit="1" customWidth="1"/>
  </cols>
  <sheetData>
    <row r="3" spans="1:12" ht="15" customHeight="1" x14ac:dyDescent="0.3">
      <c r="A3" s="48" t="s">
        <v>0</v>
      </c>
      <c r="B3" s="48"/>
      <c r="C3" s="48"/>
      <c r="D3" s="48"/>
      <c r="E3" s="48"/>
    </row>
    <row r="4" spans="1:12" ht="14.25" customHeight="1" x14ac:dyDescent="0.25">
      <c r="A4" s="49" t="s">
        <v>1</v>
      </c>
      <c r="B4" s="49"/>
      <c r="C4" s="49"/>
      <c r="D4" s="49"/>
      <c r="E4" s="49"/>
    </row>
    <row r="5" spans="1:12" x14ac:dyDescent="0.25">
      <c r="A5" s="50" t="s">
        <v>24</v>
      </c>
      <c r="B5" s="50"/>
      <c r="C5" s="50"/>
      <c r="D5" s="50"/>
      <c r="E5" s="50"/>
    </row>
    <row r="6" spans="1:12" ht="15.75" thickBot="1" x14ac:dyDescent="0.3">
      <c r="A6" s="51" t="s">
        <v>44</v>
      </c>
      <c r="B6" s="51"/>
      <c r="C6" s="51"/>
      <c r="D6" s="51"/>
      <c r="E6" s="51"/>
    </row>
    <row r="7" spans="1:12" ht="30" x14ac:dyDescent="0.25">
      <c r="A7" s="2" t="s">
        <v>21</v>
      </c>
      <c r="B7" s="3" t="s">
        <v>2</v>
      </c>
      <c r="C7" s="3" t="s">
        <v>22</v>
      </c>
      <c r="D7" s="4" t="s">
        <v>23</v>
      </c>
      <c r="E7" s="4" t="s">
        <v>20</v>
      </c>
    </row>
    <row r="8" spans="1:12" x14ac:dyDescent="0.25">
      <c r="A8" s="5" t="s">
        <v>3</v>
      </c>
      <c r="B8" s="6" t="s">
        <v>4</v>
      </c>
      <c r="C8" s="31">
        <v>45945</v>
      </c>
      <c r="D8" s="7">
        <v>4524000000050</v>
      </c>
      <c r="E8" s="8">
        <v>1798904.02</v>
      </c>
    </row>
    <row r="9" spans="1:12" x14ac:dyDescent="0.25">
      <c r="A9" s="52" t="s">
        <v>5</v>
      </c>
      <c r="B9" s="52"/>
      <c r="C9" s="35"/>
      <c r="D9" s="9"/>
      <c r="E9" s="10">
        <f>+E8</f>
        <v>1798904.02</v>
      </c>
    </row>
    <row r="10" spans="1:12" x14ac:dyDescent="0.25">
      <c r="A10" s="54"/>
      <c r="B10" s="11" t="s">
        <v>6</v>
      </c>
      <c r="C10" s="31">
        <v>45931</v>
      </c>
      <c r="D10" s="7">
        <v>452400430046</v>
      </c>
      <c r="E10" s="12">
        <v>695683.93</v>
      </c>
      <c r="G10" s="37"/>
      <c r="L10" s="1"/>
    </row>
    <row r="11" spans="1:12" x14ac:dyDescent="0.25">
      <c r="A11" s="55"/>
      <c r="B11" s="11" t="s">
        <v>7</v>
      </c>
      <c r="C11" s="31"/>
      <c r="D11" s="7" t="s">
        <v>45</v>
      </c>
      <c r="E11" s="12">
        <v>707409.14</v>
      </c>
      <c r="G11" s="37"/>
      <c r="L11" s="1"/>
    </row>
    <row r="12" spans="1:12" x14ac:dyDescent="0.25">
      <c r="A12" s="55"/>
      <c r="B12" s="13" t="s">
        <v>26</v>
      </c>
      <c r="C12" s="31">
        <v>45944</v>
      </c>
      <c r="D12" s="32" t="s">
        <v>48</v>
      </c>
      <c r="E12" s="12">
        <v>10800.36</v>
      </c>
      <c r="G12" s="37"/>
      <c r="L12" s="1"/>
    </row>
    <row r="13" spans="1:12" x14ac:dyDescent="0.25">
      <c r="A13" s="55"/>
      <c r="B13" s="13" t="s">
        <v>28</v>
      </c>
      <c r="C13" s="31">
        <v>45933</v>
      </c>
      <c r="D13" s="40">
        <v>452400430006</v>
      </c>
      <c r="E13" s="12">
        <v>13495.49</v>
      </c>
      <c r="G13" s="37"/>
      <c r="L13" s="1"/>
    </row>
    <row r="14" spans="1:12" x14ac:dyDescent="0.25">
      <c r="A14" s="55"/>
      <c r="B14" s="13" t="s">
        <v>39</v>
      </c>
      <c r="C14" s="31"/>
      <c r="D14" s="40"/>
      <c r="E14" s="12"/>
      <c r="G14" s="37"/>
      <c r="L14" s="1"/>
    </row>
    <row r="15" spans="1:12" x14ac:dyDescent="0.25">
      <c r="A15" s="55"/>
      <c r="B15" s="11" t="s">
        <v>33</v>
      </c>
      <c r="C15" s="31">
        <v>45961</v>
      </c>
      <c r="D15" s="40">
        <v>452400000006</v>
      </c>
      <c r="E15" s="12">
        <v>51846.080000000002</v>
      </c>
      <c r="G15" s="37"/>
      <c r="L15" s="1"/>
    </row>
    <row r="16" spans="1:12" x14ac:dyDescent="0.25">
      <c r="A16" s="55"/>
      <c r="B16" s="11" t="s">
        <v>34</v>
      </c>
      <c r="C16" s="31">
        <v>45933</v>
      </c>
      <c r="D16" s="32" t="s">
        <v>46</v>
      </c>
      <c r="E16" s="12">
        <v>4560</v>
      </c>
      <c r="G16" s="37"/>
      <c r="H16" s="38"/>
      <c r="I16" s="29"/>
      <c r="L16" s="1"/>
    </row>
    <row r="17" spans="1:9" x14ac:dyDescent="0.25">
      <c r="A17" s="55"/>
      <c r="B17" s="13" t="s">
        <v>30</v>
      </c>
      <c r="C17" s="33"/>
      <c r="D17" s="33"/>
      <c r="E17" s="34"/>
      <c r="G17" s="39"/>
    </row>
    <row r="18" spans="1:9" x14ac:dyDescent="0.25">
      <c r="A18" s="55"/>
      <c r="B18" s="13" t="s">
        <v>40</v>
      </c>
      <c r="C18" s="31"/>
      <c r="D18" s="43"/>
      <c r="E18" s="34"/>
      <c r="G18" s="39"/>
    </row>
    <row r="19" spans="1:9" x14ac:dyDescent="0.25">
      <c r="A19" s="55"/>
      <c r="B19" s="13" t="s">
        <v>25</v>
      </c>
      <c r="C19" s="33"/>
      <c r="D19" s="11"/>
      <c r="E19" s="34"/>
      <c r="G19" s="39"/>
    </row>
    <row r="20" spans="1:9" x14ac:dyDescent="0.25">
      <c r="A20" s="55"/>
      <c r="B20" s="13" t="s">
        <v>8</v>
      </c>
      <c r="C20" s="31">
        <v>45932</v>
      </c>
      <c r="D20" s="32" t="s">
        <v>47</v>
      </c>
      <c r="E20" s="12">
        <v>18720.68</v>
      </c>
      <c r="G20" s="37"/>
    </row>
    <row r="21" spans="1:9" x14ac:dyDescent="0.25">
      <c r="A21" s="55"/>
      <c r="B21" s="13" t="s">
        <v>27</v>
      </c>
      <c r="C21" s="31">
        <v>45946</v>
      </c>
      <c r="D21" s="32">
        <v>452400430056</v>
      </c>
      <c r="E21" s="12">
        <v>77688.600000000006</v>
      </c>
      <c r="G21" s="37"/>
    </row>
    <row r="22" spans="1:9" x14ac:dyDescent="0.25">
      <c r="A22" s="55"/>
      <c r="B22" s="13" t="s">
        <v>29</v>
      </c>
      <c r="C22" s="31" t="s">
        <v>49</v>
      </c>
      <c r="D22" s="32" t="s">
        <v>50</v>
      </c>
      <c r="E22" s="12">
        <f>348490.35+9663.85</f>
        <v>358154.19999999995</v>
      </c>
      <c r="G22" s="37"/>
    </row>
    <row r="23" spans="1:9" x14ac:dyDescent="0.25">
      <c r="A23" s="56"/>
      <c r="B23" s="13" t="s">
        <v>9</v>
      </c>
      <c r="C23" s="31">
        <v>45946</v>
      </c>
      <c r="D23" s="32" t="s">
        <v>51</v>
      </c>
      <c r="E23" s="12">
        <v>40109.47</v>
      </c>
      <c r="G23" s="37"/>
    </row>
    <row r="24" spans="1:9" x14ac:dyDescent="0.25">
      <c r="A24" s="57" t="s">
        <v>5</v>
      </c>
      <c r="B24" s="58"/>
      <c r="C24" s="9"/>
      <c r="D24" s="9"/>
      <c r="E24" s="10">
        <f>+E10+E11+E12+E13+E14+E15+E16+E17+E18+E19+E20+E21+E22+E23</f>
        <v>1978467.9500000002</v>
      </c>
      <c r="F24" s="24"/>
      <c r="G24" s="39"/>
    </row>
    <row r="25" spans="1:9" x14ac:dyDescent="0.25">
      <c r="A25" s="54" t="s">
        <v>10</v>
      </c>
      <c r="B25" s="11" t="s">
        <v>11</v>
      </c>
      <c r="C25" s="11"/>
      <c r="D25" s="7"/>
      <c r="E25" s="11"/>
      <c r="I25" s="45"/>
    </row>
    <row r="26" spans="1:9" x14ac:dyDescent="0.25">
      <c r="A26" s="55"/>
      <c r="B26" s="14" t="s">
        <v>12</v>
      </c>
      <c r="C26" s="44">
        <v>45961</v>
      </c>
      <c r="D26" s="7" t="s">
        <v>52</v>
      </c>
      <c r="E26" s="12">
        <v>157000</v>
      </c>
    </row>
    <row r="27" spans="1:9" x14ac:dyDescent="0.25">
      <c r="A27" s="55"/>
      <c r="B27" s="11" t="s">
        <v>13</v>
      </c>
      <c r="C27" s="11"/>
      <c r="D27" s="7"/>
      <c r="E27" s="11"/>
    </row>
    <row r="28" spans="1:9" x14ac:dyDescent="0.25">
      <c r="A28" s="55"/>
      <c r="B28" s="14" t="s">
        <v>14</v>
      </c>
      <c r="C28" s="11"/>
      <c r="D28" s="7"/>
      <c r="E28" s="11"/>
    </row>
    <row r="29" spans="1:9" x14ac:dyDescent="0.25">
      <c r="A29" s="55"/>
      <c r="B29" s="30" t="s">
        <v>41</v>
      </c>
      <c r="C29" s="44">
        <v>45961</v>
      </c>
      <c r="D29" s="7" t="s">
        <v>52</v>
      </c>
      <c r="E29" s="12">
        <v>133700</v>
      </c>
    </row>
    <row r="30" spans="1:9" x14ac:dyDescent="0.25">
      <c r="A30" s="55"/>
      <c r="B30" s="30" t="s">
        <v>32</v>
      </c>
      <c r="C30" s="44">
        <v>45960</v>
      </c>
      <c r="D30" s="7" t="s">
        <v>42</v>
      </c>
      <c r="E30" s="12">
        <f>255857.47+1600</f>
        <v>257457.47</v>
      </c>
    </row>
    <row r="31" spans="1:9" ht="15.75" x14ac:dyDescent="0.25">
      <c r="A31" s="56"/>
      <c r="B31" s="15" t="s">
        <v>31</v>
      </c>
      <c r="C31" s="16"/>
      <c r="D31" s="7" t="s">
        <v>43</v>
      </c>
      <c r="E31" s="12">
        <v>18425.400000000001</v>
      </c>
      <c r="F31" s="45">
        <f>+E24+E32</f>
        <v>2545050.8200000003</v>
      </c>
    </row>
    <row r="32" spans="1:9" x14ac:dyDescent="0.25">
      <c r="A32" s="57"/>
      <c r="B32" s="58"/>
      <c r="C32" s="9"/>
      <c r="D32" s="9"/>
      <c r="E32" s="10">
        <f>+E26+E25+E27+E28+E29+E30+E31</f>
        <v>566582.87</v>
      </c>
    </row>
    <row r="33" spans="1:7" x14ac:dyDescent="0.25">
      <c r="A33" s="59" t="s">
        <v>15</v>
      </c>
      <c r="B33" s="60"/>
      <c r="C33" s="17"/>
      <c r="D33" s="17"/>
      <c r="E33" s="18">
        <f>+E9+E24+E32</f>
        <v>4343954.84</v>
      </c>
    </row>
    <row r="34" spans="1:7" x14ac:dyDescent="0.25">
      <c r="A34" s="21"/>
      <c r="B34" s="21"/>
      <c r="C34" s="22"/>
      <c r="D34" s="22"/>
      <c r="E34" s="23"/>
    </row>
    <row r="35" spans="1:7" x14ac:dyDescent="0.25">
      <c r="A35" s="53" t="s">
        <v>54</v>
      </c>
      <c r="B35" s="53"/>
      <c r="C35" s="53"/>
      <c r="D35" s="53"/>
      <c r="E35" s="53"/>
      <c r="G35" s="1"/>
    </row>
    <row r="36" spans="1:7" x14ac:dyDescent="0.25">
      <c r="A36" s="47" t="s">
        <v>53</v>
      </c>
      <c r="B36" s="47"/>
      <c r="C36" s="47"/>
      <c r="D36" s="47"/>
      <c r="E36" s="47"/>
    </row>
    <row r="37" spans="1:7" hidden="1" x14ac:dyDescent="0.25"/>
    <row r="38" spans="1:7" x14ac:dyDescent="0.25">
      <c r="A38" s="26" t="s">
        <v>17</v>
      </c>
      <c r="B38" s="26" t="s">
        <v>18</v>
      </c>
      <c r="C38" s="26" t="s">
        <v>16</v>
      </c>
      <c r="D38" s="27" t="s">
        <v>19</v>
      </c>
      <c r="E38" s="28"/>
    </row>
    <row r="39" spans="1:7" x14ac:dyDescent="0.25">
      <c r="A39" s="25">
        <v>300106475</v>
      </c>
      <c r="B39" s="34">
        <v>674236.56</v>
      </c>
      <c r="C39" s="34">
        <v>674236.56</v>
      </c>
      <c r="D39" s="34">
        <f>+C39</f>
        <v>674236.56</v>
      </c>
      <c r="E39" s="20"/>
    </row>
    <row r="40" spans="1:7" ht="21" customHeight="1" x14ac:dyDescent="0.25">
      <c r="A40" s="25">
        <v>3140000504</v>
      </c>
      <c r="B40" s="34">
        <v>8012.96</v>
      </c>
      <c r="C40" s="34">
        <v>8012.96</v>
      </c>
      <c r="D40" s="34">
        <v>8012.96</v>
      </c>
      <c r="E40" s="19"/>
    </row>
    <row r="41" spans="1:7" ht="21" customHeight="1" x14ac:dyDescent="0.25">
      <c r="A41" s="36">
        <v>100013140002434</v>
      </c>
      <c r="B41" s="34">
        <v>537318.59</v>
      </c>
      <c r="C41" s="34">
        <v>537318.59</v>
      </c>
      <c r="D41" s="34">
        <f>+C41</f>
        <v>537318.59</v>
      </c>
      <c r="E41" s="19"/>
    </row>
    <row r="42" spans="1:7" ht="25.5" customHeight="1" x14ac:dyDescent="0.25">
      <c r="A42" s="20" t="s">
        <v>35</v>
      </c>
    </row>
    <row r="43" spans="1:7" x14ac:dyDescent="0.25">
      <c r="A43" s="46"/>
      <c r="B43" s="46"/>
    </row>
    <row r="44" spans="1:7" x14ac:dyDescent="0.25">
      <c r="B44" s="41"/>
      <c r="C44" s="20"/>
      <c r="D44" s="20"/>
      <c r="E44" s="20"/>
    </row>
    <row r="45" spans="1:7" x14ac:dyDescent="0.25">
      <c r="A45" s="19"/>
      <c r="B45" s="41" t="s">
        <v>37</v>
      </c>
      <c r="C45" s="42"/>
    </row>
    <row r="46" spans="1:7" x14ac:dyDescent="0.25">
      <c r="A46" s="42"/>
      <c r="B46" s="20"/>
      <c r="C46" s="20" t="s">
        <v>38</v>
      </c>
    </row>
    <row r="47" spans="1:7" x14ac:dyDescent="0.25">
      <c r="A47" s="20" t="s">
        <v>36</v>
      </c>
      <c r="B47" s="20"/>
      <c r="C47" s="20"/>
      <c r="D47" s="20"/>
      <c r="E47" s="20"/>
    </row>
  </sheetData>
  <mergeCells count="13">
    <mergeCell ref="A43:B43"/>
    <mergeCell ref="A36:E36"/>
    <mergeCell ref="A3:E3"/>
    <mergeCell ref="A4:E4"/>
    <mergeCell ref="A5:E5"/>
    <mergeCell ref="A6:E6"/>
    <mergeCell ref="A9:B9"/>
    <mergeCell ref="A35:E35"/>
    <mergeCell ref="A25:A31"/>
    <mergeCell ref="A32:B32"/>
    <mergeCell ref="A33:B33"/>
    <mergeCell ref="A24:B24"/>
    <mergeCell ref="A10:A23"/>
  </mergeCells>
  <pageMargins left="0.7" right="0.7" top="0.75" bottom="0.75" header="0.3" footer="0.3"/>
  <pageSetup scale="64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según origen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josue torres</dc:creator>
  <cp:keywords/>
  <dc:description/>
  <cp:lastModifiedBy>USUARIO</cp:lastModifiedBy>
  <cp:revision/>
  <cp:lastPrinted>2025-11-05T19:49:04Z</cp:lastPrinted>
  <dcterms:created xsi:type="dcterms:W3CDTF">2024-02-05T19:13:39Z</dcterms:created>
  <dcterms:modified xsi:type="dcterms:W3CDTF">2025-11-05T19:49:42Z</dcterms:modified>
  <cp:category/>
  <cp:contentStatus/>
</cp:coreProperties>
</file>